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35525f1b7e418a5/Desktop/4.Procurement of Civil Work 48 sites Phase 2 working documenbts/BOQ/"/>
    </mc:Choice>
  </mc:AlternateContent>
  <xr:revisionPtr revIDLastSave="12" documentId="13_ncr:1_{E9118E0B-55EF-480D-8730-586C565B4F6E}" xr6:coauthVersionLast="47" xr6:coauthVersionMax="47" xr10:uidLastSave="{10B7ACFD-755A-41A6-9B30-385D94781CEE}"/>
  <bookViews>
    <workbookView xWindow="-120" yWindow="-120" windowWidth="29040" windowHeight="15720" activeTab="1" xr2:uid="{00000000-000D-0000-FFFF-FFFF00000000}"/>
  </bookViews>
  <sheets>
    <sheet name="Jhalawar" sheetId="111" r:id="rId1"/>
    <sheet name="Bhilwara" sheetId="11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16" l="1"/>
  <c r="J4" i="116"/>
  <c r="J22" i="116"/>
  <c r="J21" i="116"/>
  <c r="J20" i="116"/>
  <c r="J19" i="116"/>
  <c r="J17" i="116"/>
  <c r="J16" i="116"/>
  <c r="J15" i="116"/>
  <c r="J5" i="116"/>
  <c r="J6" i="116"/>
  <c r="J7" i="116"/>
  <c r="J8" i="116"/>
  <c r="J9" i="116"/>
  <c r="J10" i="116"/>
  <c r="J11" i="116"/>
  <c r="J12" i="116"/>
  <c r="J13" i="116"/>
  <c r="J24" i="111"/>
  <c r="J23" i="111"/>
  <c r="J22" i="111"/>
  <c r="J21" i="111"/>
  <c r="J20" i="111"/>
  <c r="J19" i="111"/>
  <c r="J17" i="111"/>
  <c r="J16" i="111"/>
  <c r="J15" i="111"/>
  <c r="J5" i="111"/>
  <c r="J6" i="111"/>
  <c r="J7" i="111"/>
  <c r="J8" i="111"/>
  <c r="J9" i="111"/>
  <c r="J10" i="111"/>
  <c r="J11" i="111"/>
  <c r="J12" i="111"/>
  <c r="J13" i="111"/>
  <c r="J4" i="111"/>
  <c r="H22" i="116" l="1"/>
  <c r="H21" i="116"/>
  <c r="H20" i="116"/>
  <c r="H19" i="116"/>
  <c r="H17" i="116"/>
  <c r="H16" i="116"/>
  <c r="H15" i="116"/>
  <c r="H13" i="116"/>
  <c r="H12" i="116"/>
  <c r="H11" i="116"/>
  <c r="H10" i="116"/>
  <c r="H9" i="116"/>
  <c r="H8" i="116"/>
  <c r="H7" i="116"/>
  <c r="H6" i="116"/>
  <c r="H5" i="116"/>
  <c r="H4" i="116"/>
  <c r="J24" i="116" l="1"/>
  <c r="J25" i="116" s="1"/>
  <c r="H22" i="111" l="1"/>
  <c r="H21" i="111"/>
  <c r="H20" i="111"/>
  <c r="H19" i="111"/>
  <c r="H17" i="111"/>
  <c r="H16" i="111"/>
  <c r="H15" i="111"/>
  <c r="H13" i="111"/>
  <c r="H12" i="111"/>
  <c r="H11" i="111"/>
  <c r="H10" i="111"/>
  <c r="H9" i="111"/>
  <c r="H8" i="111"/>
  <c r="H7" i="111"/>
  <c r="H6" i="111"/>
  <c r="H5" i="111"/>
  <c r="H4" i="111"/>
  <c r="J25" i="111" l="1"/>
</calcChain>
</file>

<file path=xl/sharedStrings.xml><?xml version="1.0" encoding="utf-8"?>
<sst xmlns="http://schemas.openxmlformats.org/spreadsheetml/2006/main" count="140" uniqueCount="55">
  <si>
    <t>Unit Rate (Excluding GST)</t>
  </si>
  <si>
    <t>Total Amount
(Excluding GST)</t>
  </si>
  <si>
    <t>A</t>
  </si>
  <si>
    <t>Civil &amp; Fabrication</t>
  </si>
  <si>
    <t>I</t>
  </si>
  <si>
    <t>KG</t>
  </si>
  <si>
    <t>II</t>
  </si>
  <si>
    <t>III</t>
  </si>
  <si>
    <t>Brick Work</t>
  </si>
  <si>
    <t>Plastering</t>
  </si>
  <si>
    <t>V</t>
  </si>
  <si>
    <t>Structural Steel Work</t>
  </si>
  <si>
    <t>VI</t>
  </si>
  <si>
    <t>PolyCarbonate Sheet</t>
  </si>
  <si>
    <t>VII</t>
  </si>
  <si>
    <t>Flooring &amp; Wall Cladding</t>
  </si>
  <si>
    <t>B</t>
  </si>
  <si>
    <t>Electrical Services</t>
  </si>
  <si>
    <t>RM</t>
  </si>
  <si>
    <t>Nos</t>
  </si>
  <si>
    <t>C</t>
  </si>
  <si>
    <t>Misc</t>
  </si>
  <si>
    <t>Other sections of the faciility 
Qnty (D)</t>
  </si>
  <si>
    <t>Total Qnty (A+B+C+D)</t>
  </si>
  <si>
    <t>CUM</t>
  </si>
  <si>
    <t>Centring &amp; Shuttering work</t>
  </si>
  <si>
    <t>SQM</t>
  </si>
  <si>
    <t>IV</t>
  </si>
  <si>
    <t>VIII</t>
  </si>
  <si>
    <t>IX</t>
  </si>
  <si>
    <t xml:space="preserve">M S Fencing with wire mesh </t>
  </si>
  <si>
    <t>SQFT</t>
  </si>
  <si>
    <t>Tissue papar and sanitizer holder</t>
  </si>
  <si>
    <t>Signages</t>
  </si>
  <si>
    <t>Job</t>
  </si>
  <si>
    <t xml:space="preserve">Outdoor floor mounted stand dustbins with durable plastic,80L capacity. The stand must be fixed in the ground.     </t>
  </si>
  <si>
    <t>Three Seater Stainless Steel Waiting Area Visitor Chair, 325-350 Kg Weight Handling Capacity. Durable Parts And Support</t>
  </si>
  <si>
    <t>Sputum collection  Area  
Qnty (A)</t>
  </si>
  <si>
    <t xml:space="preserve"> shaded pathway platform
Qnty (C)</t>
  </si>
  <si>
    <t>Reinforcement for RCC work</t>
  </si>
  <si>
    <t>Plain Cement Concrete/IPS with Excavation work</t>
  </si>
  <si>
    <t>Steel railing, SS 304 (16 gauge)</t>
  </si>
  <si>
    <t>X</t>
  </si>
  <si>
    <t>Circuit wiring</t>
  </si>
  <si>
    <t>Ceiling Fan (new, 1200 mm sweep, 350-400 RPM)</t>
  </si>
  <si>
    <t>LED light</t>
  </si>
  <si>
    <t>RMT</t>
  </si>
  <si>
    <t>Patient waiting area
Qnty (B)</t>
  </si>
  <si>
    <t>Total Amount (Including GST)</t>
  </si>
  <si>
    <t>Jhalawar Medical College &amp; Hospital, Jhalawar (Rajasthan)</t>
  </si>
  <si>
    <t>Rajmata Vijayaraje Medical Science &amp; Hospital, Bhilwara (Rajasthan)</t>
  </si>
  <si>
    <t>Total Amount</t>
  </si>
  <si>
    <r>
      <rPr>
        <b/>
        <sz val="10"/>
        <rFont val="Arial"/>
        <family val="2"/>
      </rPr>
      <t>Description of Work</t>
    </r>
  </si>
  <si>
    <r>
      <rPr>
        <b/>
        <sz val="10"/>
        <rFont val="Arial"/>
        <family val="2"/>
      </rPr>
      <t>Unit</t>
    </r>
  </si>
  <si>
    <t>GST @%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</si>
</sst>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FEF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5" fillId="4" borderId="0" xfId="0" applyFont="1" applyFill="1" applyAlignment="1" applyProtection="1">
      <alignment vertical="top"/>
      <protection locked="0"/>
    </xf>
    <xf numFmtId="0" fontId="5" fillId="4" borderId="14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165" fontId="4" fillId="0" borderId="5" xfId="1" applyNumberFormat="1" applyFont="1" applyBorder="1" applyAlignment="1" applyProtection="1">
      <alignment horizontal="right" vertical="top"/>
      <protection locked="0"/>
    </xf>
    <xf numFmtId="165" fontId="2" fillId="0" borderId="1" xfId="1" applyNumberFormat="1" applyFont="1" applyBorder="1" applyAlignment="1" applyProtection="1">
      <alignment horizontal="right" vertical="top" shrinkToFit="1"/>
      <protection locked="0"/>
    </xf>
    <xf numFmtId="0" fontId="4" fillId="2" borderId="5" xfId="0" applyFont="1" applyFill="1" applyBorder="1" applyAlignment="1" applyProtection="1">
      <alignment horizontal="right" vertical="top" wrapText="1"/>
      <protection locked="0"/>
    </xf>
    <xf numFmtId="1" fontId="2" fillId="0" borderId="3" xfId="0" applyNumberFormat="1" applyFont="1" applyBorder="1" applyAlignment="1" applyProtection="1">
      <alignment horizontal="right" vertical="top" shrinkToFit="1"/>
      <protection locked="0"/>
    </xf>
    <xf numFmtId="1" fontId="2" fillId="0" borderId="1" xfId="0" applyNumberFormat="1" applyFont="1" applyBorder="1" applyAlignment="1" applyProtection="1">
      <alignment horizontal="right" vertical="top" shrinkToFit="1"/>
      <protection locked="0"/>
    </xf>
    <xf numFmtId="1" fontId="2" fillId="0" borderId="2" xfId="0" applyNumberFormat="1" applyFont="1" applyBorder="1" applyAlignment="1" applyProtection="1">
      <alignment horizontal="right" vertical="top" shrinkToFit="1"/>
      <protection locked="0"/>
    </xf>
    <xf numFmtId="1" fontId="2" fillId="0" borderId="13" xfId="0" applyNumberFormat="1" applyFont="1" applyBorder="1" applyAlignment="1" applyProtection="1">
      <alignment horizontal="right" vertical="top" shrinkToFit="1"/>
      <protection locked="0"/>
    </xf>
    <xf numFmtId="1" fontId="2" fillId="0" borderId="5" xfId="0" applyNumberFormat="1" applyFont="1" applyBorder="1" applyAlignment="1" applyProtection="1">
      <alignment horizontal="right" vertical="top" shrinkToFit="1"/>
      <protection locked="0"/>
    </xf>
    <xf numFmtId="1" fontId="2" fillId="0" borderId="10" xfId="0" applyNumberFormat="1" applyFont="1" applyBorder="1" applyAlignment="1" applyProtection="1">
      <alignment horizontal="right" vertical="top" shrinkToFit="1"/>
      <protection locked="0"/>
    </xf>
    <xf numFmtId="0" fontId="4" fillId="0" borderId="5" xfId="0" applyFont="1" applyBorder="1" applyAlignment="1" applyProtection="1">
      <alignment horizontal="right"/>
      <protection locked="0"/>
    </xf>
    <xf numFmtId="1" fontId="4" fillId="0" borderId="5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8" xfId="0" applyFont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horizontal="left" vertical="top" wrapText="1"/>
    </xf>
    <xf numFmtId="0" fontId="1" fillId="3" borderId="5" xfId="0" applyFont="1" applyFill="1" applyBorder="1" applyAlignment="1" applyProtection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0" fontId="5" fillId="4" borderId="9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vertical="top"/>
    </xf>
    <xf numFmtId="0" fontId="5" fillId="4" borderId="0" xfId="0" applyFont="1" applyFill="1" applyAlignment="1" applyProtection="1">
      <alignment vertical="top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center" wrapText="1"/>
    </xf>
    <xf numFmtId="0" fontId="4" fillId="0" borderId="5" xfId="0" applyFont="1" applyBorder="1" applyAlignment="1" applyProtection="1">
      <alignment vertical="top"/>
    </xf>
    <xf numFmtId="0" fontId="5" fillId="0" borderId="5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right" vertical="top"/>
    </xf>
    <xf numFmtId="0" fontId="4" fillId="0" borderId="5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right" vertical="top" wrapText="1"/>
    </xf>
    <xf numFmtId="0" fontId="4" fillId="0" borderId="5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top" wrapText="1"/>
    </xf>
    <xf numFmtId="1" fontId="2" fillId="0" borderId="3" xfId="0" applyNumberFormat="1" applyFont="1" applyBorder="1" applyAlignment="1" applyProtection="1">
      <alignment horizontal="right" vertical="top" shrinkToFit="1"/>
    </xf>
    <xf numFmtId="0" fontId="4" fillId="0" borderId="13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horizontal="left" vertical="top" wrapText="1"/>
    </xf>
    <xf numFmtId="1" fontId="2" fillId="0" borderId="1" xfId="0" applyNumberFormat="1" applyFont="1" applyBorder="1" applyAlignment="1" applyProtection="1">
      <alignment horizontal="right" vertical="top" shrinkToFit="1"/>
    </xf>
    <xf numFmtId="0" fontId="3" fillId="0" borderId="2" xfId="0" applyFont="1" applyBorder="1" applyAlignment="1" applyProtection="1">
      <alignment horizontal="center" vertical="top" wrapText="1"/>
    </xf>
    <xf numFmtId="1" fontId="2" fillId="0" borderId="2" xfId="0" applyNumberFormat="1" applyFont="1" applyBorder="1" applyAlignment="1" applyProtection="1">
      <alignment horizontal="right" vertical="top" shrinkToFit="1"/>
    </xf>
    <xf numFmtId="0" fontId="4" fillId="0" borderId="10" xfId="0" applyFont="1" applyBorder="1" applyAlignment="1" applyProtection="1">
      <alignment horizontal="right" vertical="top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1" fontId="2" fillId="0" borderId="13" xfId="0" applyNumberFormat="1" applyFont="1" applyBorder="1" applyAlignment="1" applyProtection="1">
      <alignment horizontal="right" vertical="top" shrinkToFit="1"/>
    </xf>
    <xf numFmtId="0" fontId="3" fillId="0" borderId="5" xfId="0" applyFont="1" applyBorder="1" applyAlignment="1" applyProtection="1">
      <alignment horizontal="left" vertical="top" wrapText="1"/>
    </xf>
    <xf numFmtId="1" fontId="2" fillId="0" borderId="5" xfId="0" applyNumberFormat="1" applyFont="1" applyBorder="1" applyAlignment="1" applyProtection="1">
      <alignment horizontal="right" vertical="top" shrinkToFit="1"/>
    </xf>
    <xf numFmtId="0" fontId="1" fillId="0" borderId="1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1" fontId="2" fillId="0" borderId="10" xfId="0" applyNumberFormat="1" applyFont="1" applyBorder="1" applyAlignment="1" applyProtection="1">
      <alignment horizontal="right" vertical="top" shrinkToFit="1"/>
    </xf>
    <xf numFmtId="0" fontId="1" fillId="0" borderId="5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4" fillId="0" borderId="0" xfId="0" applyFont="1" applyProtection="1">
      <protection locked="0"/>
    </xf>
    <xf numFmtId="0" fontId="5" fillId="0" borderId="5" xfId="0" applyFont="1" applyBorder="1" applyAlignment="1" applyProtection="1">
      <alignment horizontal="left" vertical="top"/>
    </xf>
    <xf numFmtId="0" fontId="4" fillId="0" borderId="5" xfId="0" applyFont="1" applyBorder="1" applyAlignment="1" applyProtection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</xf>
  </cellXfs>
  <cellStyles count="3">
    <cellStyle name="Comma" xfId="1" builtinId="3"/>
    <cellStyle name="Normal" xfId="0" builtinId="0"/>
    <cellStyle name="Normal 2" xfId="2" xr:uid="{5C413DF8-728A-4924-9F61-95DA15A4CA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0EC2C-CDA9-465D-82CA-736076F80DE1}">
  <sheetPr>
    <tabColor rgb="FF0070C0"/>
  </sheetPr>
  <dimension ref="A1:J25"/>
  <sheetViews>
    <sheetView workbookViewId="0">
      <selection sqref="A1:H22"/>
    </sheetView>
  </sheetViews>
  <sheetFormatPr defaultRowHeight="15" x14ac:dyDescent="0.25"/>
  <cols>
    <col min="1" max="1" width="3.5703125" style="2" bestFit="1" customWidth="1"/>
    <col min="2" max="2" width="37" style="2" bestFit="1" customWidth="1"/>
    <col min="3" max="3" width="5" style="2" bestFit="1" customWidth="1"/>
    <col min="4" max="4" width="10" style="2" customWidth="1"/>
    <col min="5" max="5" width="8.85546875" style="2" customWidth="1"/>
    <col min="6" max="6" width="8.28515625" style="2" bestFit="1" customWidth="1"/>
    <col min="7" max="7" width="10" style="2" bestFit="1" customWidth="1"/>
    <col min="8" max="8" width="9.7109375" style="2" bestFit="1" customWidth="1"/>
    <col min="9" max="9" width="10.28515625" style="2" customWidth="1"/>
    <col min="10" max="10" width="12.7109375" style="2" bestFit="1" customWidth="1"/>
    <col min="11" max="11" width="46.42578125" style="2" customWidth="1"/>
    <col min="12" max="16384" width="9.140625" style="2"/>
  </cols>
  <sheetData>
    <row r="1" spans="1:10" ht="60.6" customHeight="1" x14ac:dyDescent="0.25">
      <c r="A1" s="21"/>
      <c r="B1" s="21" t="s">
        <v>52</v>
      </c>
      <c r="C1" s="22" t="s">
        <v>53</v>
      </c>
      <c r="D1" s="23" t="s">
        <v>37</v>
      </c>
      <c r="E1" s="23" t="s">
        <v>47</v>
      </c>
      <c r="F1" s="23" t="s">
        <v>38</v>
      </c>
      <c r="G1" s="23" t="s">
        <v>22</v>
      </c>
      <c r="H1" s="23" t="s">
        <v>23</v>
      </c>
      <c r="I1" s="1" t="s">
        <v>0</v>
      </c>
      <c r="J1" s="1" t="s">
        <v>1</v>
      </c>
    </row>
    <row r="2" spans="1:10" ht="15" customHeight="1" x14ac:dyDescent="0.25">
      <c r="A2" s="24" t="s">
        <v>49</v>
      </c>
      <c r="B2" s="25"/>
      <c r="C2" s="26"/>
      <c r="D2" s="26"/>
      <c r="E2" s="26"/>
      <c r="F2" s="26"/>
      <c r="G2" s="26"/>
      <c r="H2" s="26"/>
      <c r="I2" s="3"/>
      <c r="J2" s="4"/>
    </row>
    <row r="3" spans="1:10" x14ac:dyDescent="0.25">
      <c r="A3" s="27" t="s">
        <v>2</v>
      </c>
      <c r="B3" s="28" t="s">
        <v>3</v>
      </c>
      <c r="C3" s="29"/>
      <c r="D3" s="30"/>
      <c r="E3" s="30"/>
      <c r="F3" s="30"/>
      <c r="G3" s="30"/>
      <c r="H3" s="30"/>
      <c r="I3" s="5"/>
      <c r="J3" s="5"/>
    </row>
    <row r="4" spans="1:10" x14ac:dyDescent="0.25">
      <c r="A4" s="31" t="s">
        <v>4</v>
      </c>
      <c r="B4" s="31" t="s">
        <v>39</v>
      </c>
      <c r="C4" s="32" t="s">
        <v>5</v>
      </c>
      <c r="D4" s="33">
        <v>80</v>
      </c>
      <c r="E4" s="33">
        <v>1038</v>
      </c>
      <c r="F4" s="33">
        <v>0</v>
      </c>
      <c r="G4" s="33">
        <v>0</v>
      </c>
      <c r="H4" s="33">
        <f>SUM(D4:G4)</f>
        <v>1118</v>
      </c>
      <c r="I4" s="6"/>
      <c r="J4" s="6">
        <f>H4*I4</f>
        <v>0</v>
      </c>
    </row>
    <row r="5" spans="1:10" ht="25.5" x14ac:dyDescent="0.25">
      <c r="A5" s="31" t="s">
        <v>6</v>
      </c>
      <c r="B5" s="34" t="s">
        <v>40</v>
      </c>
      <c r="C5" s="32" t="s">
        <v>24</v>
      </c>
      <c r="D5" s="33">
        <v>2</v>
      </c>
      <c r="E5" s="33">
        <v>25</v>
      </c>
      <c r="F5" s="33">
        <v>0</v>
      </c>
      <c r="G5" s="33">
        <v>0</v>
      </c>
      <c r="H5" s="33">
        <f t="shared" ref="H5:H13" si="0">SUM(D5:G5)</f>
        <v>27</v>
      </c>
      <c r="I5" s="6"/>
      <c r="J5" s="6">
        <f t="shared" ref="J5:J22" si="1">H5*I5</f>
        <v>0</v>
      </c>
    </row>
    <row r="6" spans="1:10" x14ac:dyDescent="0.25">
      <c r="A6" s="31" t="s">
        <v>7</v>
      </c>
      <c r="B6" s="31" t="s">
        <v>25</v>
      </c>
      <c r="C6" s="32" t="s">
        <v>26</v>
      </c>
      <c r="D6" s="33">
        <v>10</v>
      </c>
      <c r="E6" s="33">
        <v>36</v>
      </c>
      <c r="F6" s="33">
        <v>0</v>
      </c>
      <c r="G6" s="33">
        <v>0</v>
      </c>
      <c r="H6" s="33">
        <f t="shared" si="0"/>
        <v>46</v>
      </c>
      <c r="I6" s="6"/>
      <c r="J6" s="6">
        <f t="shared" si="1"/>
        <v>0</v>
      </c>
    </row>
    <row r="7" spans="1:10" ht="25.5" x14ac:dyDescent="0.25">
      <c r="A7" s="31" t="s">
        <v>27</v>
      </c>
      <c r="B7" s="31" t="s">
        <v>8</v>
      </c>
      <c r="C7" s="35" t="s">
        <v>24</v>
      </c>
      <c r="D7" s="36">
        <v>1</v>
      </c>
      <c r="E7" s="33">
        <v>5.2</v>
      </c>
      <c r="F7" s="33">
        <v>0</v>
      </c>
      <c r="G7" s="33">
        <v>0</v>
      </c>
      <c r="H7" s="33">
        <f t="shared" si="0"/>
        <v>6.2</v>
      </c>
      <c r="I7" s="7"/>
      <c r="J7" s="6">
        <f t="shared" si="1"/>
        <v>0</v>
      </c>
    </row>
    <row r="8" spans="1:10" x14ac:dyDescent="0.25">
      <c r="A8" s="31" t="s">
        <v>10</v>
      </c>
      <c r="B8" s="31" t="s">
        <v>9</v>
      </c>
      <c r="C8" s="32" t="s">
        <v>26</v>
      </c>
      <c r="D8" s="33">
        <v>10</v>
      </c>
      <c r="E8" s="33">
        <v>50</v>
      </c>
      <c r="F8" s="33">
        <v>0</v>
      </c>
      <c r="G8" s="33">
        <v>0</v>
      </c>
      <c r="H8" s="33">
        <f t="shared" si="0"/>
        <v>60</v>
      </c>
      <c r="I8" s="6"/>
      <c r="J8" s="6">
        <f t="shared" si="1"/>
        <v>0</v>
      </c>
    </row>
    <row r="9" spans="1:10" x14ac:dyDescent="0.25">
      <c r="A9" s="31" t="s">
        <v>12</v>
      </c>
      <c r="B9" s="31" t="s">
        <v>11</v>
      </c>
      <c r="C9" s="32" t="s">
        <v>5</v>
      </c>
      <c r="D9" s="33">
        <v>500</v>
      </c>
      <c r="E9" s="33">
        <v>2000</v>
      </c>
      <c r="F9" s="33">
        <v>0</v>
      </c>
      <c r="G9" s="33">
        <v>0</v>
      </c>
      <c r="H9" s="33">
        <f t="shared" si="0"/>
        <v>2500</v>
      </c>
      <c r="I9" s="6"/>
      <c r="J9" s="6">
        <f t="shared" si="1"/>
        <v>0</v>
      </c>
    </row>
    <row r="10" spans="1:10" x14ac:dyDescent="0.25">
      <c r="A10" s="31" t="s">
        <v>14</v>
      </c>
      <c r="B10" s="31" t="s">
        <v>41</v>
      </c>
      <c r="C10" s="32" t="s">
        <v>46</v>
      </c>
      <c r="D10" s="33">
        <v>8</v>
      </c>
      <c r="E10" s="33">
        <v>12</v>
      </c>
      <c r="F10" s="33">
        <v>0</v>
      </c>
      <c r="G10" s="33">
        <v>0</v>
      </c>
      <c r="H10" s="33">
        <f t="shared" si="0"/>
        <v>20</v>
      </c>
      <c r="I10" s="6"/>
      <c r="J10" s="6">
        <f t="shared" si="1"/>
        <v>0</v>
      </c>
    </row>
    <row r="11" spans="1:10" ht="25.5" x14ac:dyDescent="0.25">
      <c r="A11" s="31" t="s">
        <v>28</v>
      </c>
      <c r="B11" s="31" t="s">
        <v>13</v>
      </c>
      <c r="C11" s="35" t="s">
        <v>26</v>
      </c>
      <c r="D11" s="36">
        <v>12</v>
      </c>
      <c r="E11" s="33">
        <v>80</v>
      </c>
      <c r="F11" s="33">
        <v>0</v>
      </c>
      <c r="G11" s="33">
        <v>0</v>
      </c>
      <c r="H11" s="33">
        <f t="shared" si="0"/>
        <v>92</v>
      </c>
      <c r="I11" s="7"/>
      <c r="J11" s="6">
        <f t="shared" si="1"/>
        <v>0</v>
      </c>
    </row>
    <row r="12" spans="1:10" x14ac:dyDescent="0.25">
      <c r="A12" s="31" t="s">
        <v>29</v>
      </c>
      <c r="B12" s="31" t="s">
        <v>15</v>
      </c>
      <c r="C12" s="32" t="s">
        <v>26</v>
      </c>
      <c r="D12" s="33">
        <v>14</v>
      </c>
      <c r="E12" s="33">
        <v>100</v>
      </c>
      <c r="F12" s="33">
        <v>0</v>
      </c>
      <c r="G12" s="33">
        <v>0</v>
      </c>
      <c r="H12" s="33">
        <f t="shared" si="0"/>
        <v>114</v>
      </c>
      <c r="I12" s="6"/>
      <c r="J12" s="6">
        <f t="shared" si="1"/>
        <v>0</v>
      </c>
    </row>
    <row r="13" spans="1:10" x14ac:dyDescent="0.25">
      <c r="A13" s="31" t="s">
        <v>42</v>
      </c>
      <c r="B13" s="31" t="s">
        <v>30</v>
      </c>
      <c r="C13" s="32" t="s">
        <v>31</v>
      </c>
      <c r="D13" s="33">
        <v>72</v>
      </c>
      <c r="E13" s="33">
        <v>0</v>
      </c>
      <c r="F13" s="33">
        <v>0</v>
      </c>
      <c r="G13" s="33">
        <v>0</v>
      </c>
      <c r="H13" s="33">
        <f t="shared" si="0"/>
        <v>72</v>
      </c>
      <c r="I13" s="6"/>
      <c r="J13" s="6">
        <f t="shared" si="1"/>
        <v>0</v>
      </c>
    </row>
    <row r="14" spans="1:10" x14ac:dyDescent="0.25">
      <c r="A14" s="37" t="s">
        <v>16</v>
      </c>
      <c r="B14" s="38" t="s">
        <v>17</v>
      </c>
      <c r="C14" s="29"/>
      <c r="D14" s="39"/>
      <c r="E14" s="39"/>
      <c r="F14" s="39"/>
      <c r="G14" s="39"/>
      <c r="H14" s="39"/>
      <c r="I14" s="8"/>
      <c r="J14" s="8"/>
    </row>
    <row r="15" spans="1:10" x14ac:dyDescent="0.25">
      <c r="A15" s="40" t="s">
        <v>4</v>
      </c>
      <c r="B15" s="41" t="s">
        <v>43</v>
      </c>
      <c r="C15" s="42" t="s">
        <v>18</v>
      </c>
      <c r="D15" s="43">
        <v>30</v>
      </c>
      <c r="E15" s="43">
        <v>60</v>
      </c>
      <c r="F15" s="43">
        <v>0</v>
      </c>
      <c r="G15" s="33">
        <v>0</v>
      </c>
      <c r="H15" s="44">
        <f t="shared" ref="H15:H20" si="2">SUM(D15:G15)</f>
        <v>90</v>
      </c>
      <c r="I15" s="9"/>
      <c r="J15" s="6">
        <f t="shared" si="1"/>
        <v>0</v>
      </c>
    </row>
    <row r="16" spans="1:10" ht="25.5" x14ac:dyDescent="0.25">
      <c r="A16" s="40" t="s">
        <v>6</v>
      </c>
      <c r="B16" s="45" t="s">
        <v>44</v>
      </c>
      <c r="C16" s="35" t="s">
        <v>19</v>
      </c>
      <c r="D16" s="46">
        <v>1</v>
      </c>
      <c r="E16" s="46">
        <v>5</v>
      </c>
      <c r="F16" s="46">
        <v>0</v>
      </c>
      <c r="G16" s="33">
        <v>0</v>
      </c>
      <c r="H16" s="33">
        <f t="shared" si="2"/>
        <v>6</v>
      </c>
      <c r="I16" s="10"/>
      <c r="J16" s="6">
        <f t="shared" si="1"/>
        <v>0</v>
      </c>
    </row>
    <row r="17" spans="1:10" x14ac:dyDescent="0.25">
      <c r="A17" s="41" t="s">
        <v>7</v>
      </c>
      <c r="B17" s="41" t="s">
        <v>45</v>
      </c>
      <c r="C17" s="47" t="s">
        <v>19</v>
      </c>
      <c r="D17" s="48">
        <v>1</v>
      </c>
      <c r="E17" s="48">
        <v>2</v>
      </c>
      <c r="F17" s="48">
        <v>0</v>
      </c>
      <c r="G17" s="48">
        <v>0</v>
      </c>
      <c r="H17" s="49">
        <f t="shared" si="2"/>
        <v>3</v>
      </c>
      <c r="I17" s="11"/>
      <c r="J17" s="6">
        <f t="shared" si="1"/>
        <v>0</v>
      </c>
    </row>
    <row r="18" spans="1:10" x14ac:dyDescent="0.25">
      <c r="A18" s="50" t="s">
        <v>20</v>
      </c>
      <c r="B18" s="51" t="s">
        <v>21</v>
      </c>
      <c r="C18" s="29"/>
      <c r="D18" s="39"/>
      <c r="E18" s="39"/>
      <c r="F18" s="39"/>
      <c r="G18" s="39"/>
      <c r="H18" s="39"/>
      <c r="I18" s="8"/>
      <c r="J18" s="8"/>
    </row>
    <row r="19" spans="1:10" x14ac:dyDescent="0.25">
      <c r="A19" s="52" t="s">
        <v>4</v>
      </c>
      <c r="B19" s="52" t="s">
        <v>32</v>
      </c>
      <c r="C19" s="53" t="s">
        <v>19</v>
      </c>
      <c r="D19" s="54">
        <v>1</v>
      </c>
      <c r="E19" s="54">
        <v>0</v>
      </c>
      <c r="F19" s="54">
        <v>0</v>
      </c>
      <c r="G19" s="54">
        <v>0</v>
      </c>
      <c r="H19" s="44">
        <f t="shared" si="2"/>
        <v>1</v>
      </c>
      <c r="I19" s="12"/>
      <c r="J19" s="6">
        <f t="shared" si="1"/>
        <v>0</v>
      </c>
    </row>
    <row r="20" spans="1:10" x14ac:dyDescent="0.25">
      <c r="A20" s="52" t="s">
        <v>6</v>
      </c>
      <c r="B20" s="52" t="s">
        <v>33</v>
      </c>
      <c r="C20" s="55" t="s">
        <v>34</v>
      </c>
      <c r="D20" s="56">
        <v>1</v>
      </c>
      <c r="E20" s="56">
        <v>1</v>
      </c>
      <c r="F20" s="56">
        <v>0</v>
      </c>
      <c r="G20" s="56">
        <v>0</v>
      </c>
      <c r="H20" s="33">
        <f t="shared" si="2"/>
        <v>2</v>
      </c>
      <c r="I20" s="13"/>
      <c r="J20" s="6">
        <f t="shared" si="1"/>
        <v>0</v>
      </c>
    </row>
    <row r="21" spans="1:10" ht="38.25" x14ac:dyDescent="0.25">
      <c r="A21" s="57" t="s">
        <v>7</v>
      </c>
      <c r="B21" s="57" t="s">
        <v>35</v>
      </c>
      <c r="C21" s="58" t="s">
        <v>19</v>
      </c>
      <c r="D21" s="59">
        <v>1</v>
      </c>
      <c r="E21" s="59">
        <v>2</v>
      </c>
      <c r="F21" s="59">
        <v>0</v>
      </c>
      <c r="G21" s="56">
        <v>0</v>
      </c>
      <c r="H21" s="49">
        <f>SUM(D21:G21)</f>
        <v>3</v>
      </c>
      <c r="I21" s="14"/>
      <c r="J21" s="6">
        <f t="shared" si="1"/>
        <v>0</v>
      </c>
    </row>
    <row r="22" spans="1:10" ht="38.25" x14ac:dyDescent="0.25">
      <c r="A22" s="52" t="s">
        <v>27</v>
      </c>
      <c r="B22" s="60" t="s">
        <v>36</v>
      </c>
      <c r="C22" s="61" t="s">
        <v>19</v>
      </c>
      <c r="D22" s="56">
        <v>0</v>
      </c>
      <c r="E22" s="56">
        <v>12</v>
      </c>
      <c r="F22" s="56">
        <v>0</v>
      </c>
      <c r="G22" s="56">
        <v>0</v>
      </c>
      <c r="H22" s="33">
        <f t="shared" ref="H22" si="3">SUM(D22:G22)</f>
        <v>12</v>
      </c>
      <c r="I22" s="6"/>
      <c r="J22" s="6">
        <f t="shared" si="1"/>
        <v>0</v>
      </c>
    </row>
    <row r="23" spans="1:10" x14ac:dyDescent="0.25">
      <c r="A23" s="15" t="s">
        <v>51</v>
      </c>
      <c r="B23" s="15"/>
      <c r="C23" s="15"/>
      <c r="D23" s="15"/>
      <c r="E23" s="15"/>
      <c r="F23" s="15"/>
      <c r="G23" s="15"/>
      <c r="H23" s="15"/>
      <c r="I23" s="15"/>
      <c r="J23" s="16">
        <f>SUM(J4:J22)</f>
        <v>0</v>
      </c>
    </row>
    <row r="24" spans="1:10" x14ac:dyDescent="0.25">
      <c r="A24" s="17"/>
      <c r="B24" s="18" t="s">
        <v>54</v>
      </c>
      <c r="C24" s="19"/>
      <c r="D24" s="19"/>
      <c r="E24" s="19"/>
      <c r="F24" s="19"/>
      <c r="G24" s="19"/>
      <c r="H24" s="19"/>
      <c r="I24" s="20"/>
      <c r="J24" s="17">
        <f>J23*18%</f>
        <v>0</v>
      </c>
    </row>
    <row r="25" spans="1:10" x14ac:dyDescent="0.25">
      <c r="A25" s="18" t="s">
        <v>48</v>
      </c>
      <c r="B25" s="19"/>
      <c r="C25" s="19"/>
      <c r="D25" s="19"/>
      <c r="E25" s="19"/>
      <c r="F25" s="19"/>
      <c r="G25" s="19"/>
      <c r="H25" s="19"/>
      <c r="I25" s="20"/>
      <c r="J25" s="16">
        <f>J23+J24</f>
        <v>0</v>
      </c>
    </row>
  </sheetData>
  <sheetProtection algorithmName="SHA-512" hashValue="vOjP1LYrOy9YlWqiNEmIHJ/1ApWnwPCRqNspppXGmdudxwZ4BCMbEF+8RlbqKV06OCBGiYpCdHMnF/jYDg3avA==" saltValue="7mOwJgZdOzRtA2gaLro3AA==" spinCount="100000" sheet="1" objects="1" scenarios="1"/>
  <mergeCells count="3">
    <mergeCell ref="A23:I23"/>
    <mergeCell ref="B24:I24"/>
    <mergeCell ref="A25:I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90BF-B553-47D2-BB3F-3A9FFB3B400A}">
  <sheetPr>
    <tabColor rgb="FF0070C0"/>
  </sheetPr>
  <dimension ref="A1:J25"/>
  <sheetViews>
    <sheetView tabSelected="1" workbookViewId="0">
      <selection sqref="A1:H22"/>
    </sheetView>
  </sheetViews>
  <sheetFormatPr defaultColWidth="8.85546875" defaultRowHeight="12.75" x14ac:dyDescent="0.2"/>
  <cols>
    <col min="1" max="1" width="3.5703125" style="62" bestFit="1" customWidth="1"/>
    <col min="2" max="2" width="37" style="62" bestFit="1" customWidth="1"/>
    <col min="3" max="3" width="5" style="62" bestFit="1" customWidth="1"/>
    <col min="4" max="4" width="10.85546875" style="62" customWidth="1"/>
    <col min="5" max="5" width="7.7109375" style="62" bestFit="1" customWidth="1"/>
    <col min="6" max="6" width="8.28515625" style="62" bestFit="1" customWidth="1"/>
    <col min="7" max="7" width="10" style="62" bestFit="1" customWidth="1"/>
    <col min="8" max="8" width="9.7109375" style="62" bestFit="1" customWidth="1"/>
    <col min="9" max="9" width="11" style="62" customWidth="1"/>
    <col min="10" max="10" width="12.7109375" style="62" bestFit="1" customWidth="1"/>
    <col min="11" max="11" width="46.42578125" style="62" customWidth="1"/>
    <col min="12" max="16384" width="8.85546875" style="62"/>
  </cols>
  <sheetData>
    <row r="1" spans="1:10" ht="62.45" customHeight="1" x14ac:dyDescent="0.2">
      <c r="A1" s="21"/>
      <c r="B1" s="21" t="s">
        <v>52</v>
      </c>
      <c r="C1" s="22" t="s">
        <v>53</v>
      </c>
      <c r="D1" s="23" t="s">
        <v>37</v>
      </c>
      <c r="E1" s="23" t="s">
        <v>47</v>
      </c>
      <c r="F1" s="23" t="s">
        <v>38</v>
      </c>
      <c r="G1" s="23" t="s">
        <v>22</v>
      </c>
      <c r="H1" s="23" t="s">
        <v>23</v>
      </c>
      <c r="I1" s="1" t="s">
        <v>0</v>
      </c>
      <c r="J1" s="1" t="s">
        <v>1</v>
      </c>
    </row>
    <row r="2" spans="1:10" ht="12.75" customHeight="1" x14ac:dyDescent="0.2">
      <c r="A2" s="24" t="s">
        <v>50</v>
      </c>
      <c r="B2" s="25"/>
      <c r="C2" s="26"/>
      <c r="D2" s="26"/>
      <c r="E2" s="26"/>
      <c r="F2" s="26"/>
      <c r="G2" s="26"/>
      <c r="H2" s="26"/>
      <c r="I2" s="3"/>
      <c r="J2" s="4"/>
    </row>
    <row r="3" spans="1:10" x14ac:dyDescent="0.2">
      <c r="A3" s="27" t="s">
        <v>2</v>
      </c>
      <c r="B3" s="28" t="s">
        <v>3</v>
      </c>
      <c r="C3" s="29"/>
      <c r="D3" s="30"/>
      <c r="E3" s="30"/>
      <c r="F3" s="30"/>
      <c r="G3" s="30"/>
      <c r="H3" s="30"/>
      <c r="I3" s="5"/>
      <c r="J3" s="5"/>
    </row>
    <row r="4" spans="1:10" x14ac:dyDescent="0.2">
      <c r="A4" s="40" t="s">
        <v>4</v>
      </c>
      <c r="B4" s="40" t="s">
        <v>39</v>
      </c>
      <c r="C4" s="63" t="s">
        <v>5</v>
      </c>
      <c r="D4" s="33">
        <v>80</v>
      </c>
      <c r="E4" s="33">
        <v>1038</v>
      </c>
      <c r="F4" s="33">
        <v>0</v>
      </c>
      <c r="G4" s="33">
        <v>0</v>
      </c>
      <c r="H4" s="33">
        <f>SUM(D4:G4)</f>
        <v>1118</v>
      </c>
      <c r="I4" s="6"/>
      <c r="J4" s="6">
        <f>H4*I4</f>
        <v>0</v>
      </c>
    </row>
    <row r="5" spans="1:10" ht="25.5" x14ac:dyDescent="0.2">
      <c r="A5" s="40" t="s">
        <v>6</v>
      </c>
      <c r="B5" s="64" t="s">
        <v>40</v>
      </c>
      <c r="C5" s="63" t="s">
        <v>24</v>
      </c>
      <c r="D5" s="33">
        <v>2</v>
      </c>
      <c r="E5" s="33">
        <v>25</v>
      </c>
      <c r="F5" s="33">
        <v>0</v>
      </c>
      <c r="G5" s="33">
        <v>0</v>
      </c>
      <c r="H5" s="33">
        <f t="shared" ref="H5:H13" si="0">SUM(D5:G5)</f>
        <v>27</v>
      </c>
      <c r="I5" s="6"/>
      <c r="J5" s="6">
        <f t="shared" ref="J5:J22" si="1">H5*I5</f>
        <v>0</v>
      </c>
    </row>
    <row r="6" spans="1:10" x14ac:dyDescent="0.2">
      <c r="A6" s="40" t="s">
        <v>7</v>
      </c>
      <c r="B6" s="40" t="s">
        <v>25</v>
      </c>
      <c r="C6" s="63" t="s">
        <v>26</v>
      </c>
      <c r="D6" s="33">
        <v>10</v>
      </c>
      <c r="E6" s="33">
        <v>36</v>
      </c>
      <c r="F6" s="33">
        <v>0</v>
      </c>
      <c r="G6" s="33">
        <v>0</v>
      </c>
      <c r="H6" s="33">
        <f t="shared" si="0"/>
        <v>46</v>
      </c>
      <c r="I6" s="6"/>
      <c r="J6" s="6">
        <f t="shared" si="1"/>
        <v>0</v>
      </c>
    </row>
    <row r="7" spans="1:10" ht="25.5" x14ac:dyDescent="0.2">
      <c r="A7" s="40" t="s">
        <v>27</v>
      </c>
      <c r="B7" s="40" t="s">
        <v>8</v>
      </c>
      <c r="C7" s="65" t="s">
        <v>24</v>
      </c>
      <c r="D7" s="36">
        <v>1</v>
      </c>
      <c r="E7" s="33">
        <v>5.2</v>
      </c>
      <c r="F7" s="33">
        <v>0</v>
      </c>
      <c r="G7" s="33">
        <v>0</v>
      </c>
      <c r="H7" s="33">
        <f t="shared" si="0"/>
        <v>6.2</v>
      </c>
      <c r="I7" s="7"/>
      <c r="J7" s="6">
        <f t="shared" si="1"/>
        <v>0</v>
      </c>
    </row>
    <row r="8" spans="1:10" x14ac:dyDescent="0.2">
      <c r="A8" s="40" t="s">
        <v>10</v>
      </c>
      <c r="B8" s="40" t="s">
        <v>9</v>
      </c>
      <c r="C8" s="63" t="s">
        <v>26</v>
      </c>
      <c r="D8" s="33">
        <v>10</v>
      </c>
      <c r="E8" s="33">
        <v>50</v>
      </c>
      <c r="F8" s="33">
        <v>0</v>
      </c>
      <c r="G8" s="33">
        <v>0</v>
      </c>
      <c r="H8" s="33">
        <f t="shared" si="0"/>
        <v>60</v>
      </c>
      <c r="I8" s="6"/>
      <c r="J8" s="6">
        <f t="shared" si="1"/>
        <v>0</v>
      </c>
    </row>
    <row r="9" spans="1:10" x14ac:dyDescent="0.2">
      <c r="A9" s="40" t="s">
        <v>12</v>
      </c>
      <c r="B9" s="40" t="s">
        <v>11</v>
      </c>
      <c r="C9" s="63" t="s">
        <v>5</v>
      </c>
      <c r="D9" s="33">
        <v>500</v>
      </c>
      <c r="E9" s="33">
        <v>2000</v>
      </c>
      <c r="F9" s="33">
        <v>0</v>
      </c>
      <c r="G9" s="33">
        <v>0</v>
      </c>
      <c r="H9" s="33">
        <f t="shared" si="0"/>
        <v>2500</v>
      </c>
      <c r="I9" s="6"/>
      <c r="J9" s="6">
        <f t="shared" si="1"/>
        <v>0</v>
      </c>
    </row>
    <row r="10" spans="1:10" x14ac:dyDescent="0.2">
      <c r="A10" s="40" t="s">
        <v>14</v>
      </c>
      <c r="B10" s="40" t="s">
        <v>41</v>
      </c>
      <c r="C10" s="63" t="s">
        <v>46</v>
      </c>
      <c r="D10" s="33">
        <v>8</v>
      </c>
      <c r="E10" s="33">
        <v>12</v>
      </c>
      <c r="F10" s="33">
        <v>0</v>
      </c>
      <c r="G10" s="33">
        <v>0</v>
      </c>
      <c r="H10" s="33">
        <f t="shared" si="0"/>
        <v>20</v>
      </c>
      <c r="I10" s="6"/>
      <c r="J10" s="6">
        <f t="shared" si="1"/>
        <v>0</v>
      </c>
    </row>
    <row r="11" spans="1:10" ht="25.5" x14ac:dyDescent="0.2">
      <c r="A11" s="40" t="s">
        <v>28</v>
      </c>
      <c r="B11" s="40" t="s">
        <v>13</v>
      </c>
      <c r="C11" s="65" t="s">
        <v>26</v>
      </c>
      <c r="D11" s="36">
        <v>12</v>
      </c>
      <c r="E11" s="33">
        <v>80</v>
      </c>
      <c r="F11" s="33">
        <v>0</v>
      </c>
      <c r="G11" s="33">
        <v>0</v>
      </c>
      <c r="H11" s="33">
        <f t="shared" si="0"/>
        <v>92</v>
      </c>
      <c r="I11" s="7"/>
      <c r="J11" s="6">
        <f t="shared" si="1"/>
        <v>0</v>
      </c>
    </row>
    <row r="12" spans="1:10" x14ac:dyDescent="0.2">
      <c r="A12" s="40" t="s">
        <v>29</v>
      </c>
      <c r="B12" s="40" t="s">
        <v>15</v>
      </c>
      <c r="C12" s="63" t="s">
        <v>26</v>
      </c>
      <c r="D12" s="33">
        <v>14</v>
      </c>
      <c r="E12" s="33">
        <v>100</v>
      </c>
      <c r="F12" s="33">
        <v>0</v>
      </c>
      <c r="G12" s="33">
        <v>0</v>
      </c>
      <c r="H12" s="33">
        <f t="shared" si="0"/>
        <v>114</v>
      </c>
      <c r="I12" s="6"/>
      <c r="J12" s="6">
        <f t="shared" si="1"/>
        <v>0</v>
      </c>
    </row>
    <row r="13" spans="1:10" x14ac:dyDescent="0.2">
      <c r="A13" s="40" t="s">
        <v>42</v>
      </c>
      <c r="B13" s="40" t="s">
        <v>30</v>
      </c>
      <c r="C13" s="63" t="s">
        <v>31</v>
      </c>
      <c r="D13" s="33">
        <v>72</v>
      </c>
      <c r="E13" s="33">
        <v>0</v>
      </c>
      <c r="F13" s="33">
        <v>0</v>
      </c>
      <c r="G13" s="33">
        <v>0</v>
      </c>
      <c r="H13" s="33">
        <f t="shared" si="0"/>
        <v>72</v>
      </c>
      <c r="I13" s="6"/>
      <c r="J13" s="6">
        <f t="shared" si="1"/>
        <v>0</v>
      </c>
    </row>
    <row r="14" spans="1:10" x14ac:dyDescent="0.2">
      <c r="A14" s="37" t="s">
        <v>16</v>
      </c>
      <c r="B14" s="38" t="s">
        <v>17</v>
      </c>
      <c r="C14" s="66"/>
      <c r="D14" s="39"/>
      <c r="E14" s="39"/>
      <c r="F14" s="39"/>
      <c r="G14" s="39"/>
      <c r="H14" s="39"/>
      <c r="I14" s="8"/>
      <c r="J14" s="8"/>
    </row>
    <row r="15" spans="1:10" x14ac:dyDescent="0.2">
      <c r="A15" s="40" t="s">
        <v>4</v>
      </c>
      <c r="B15" s="41" t="s">
        <v>43</v>
      </c>
      <c r="C15" s="53" t="s">
        <v>18</v>
      </c>
      <c r="D15" s="43">
        <v>30</v>
      </c>
      <c r="E15" s="43">
        <v>60</v>
      </c>
      <c r="F15" s="43">
        <v>0</v>
      </c>
      <c r="G15" s="43">
        <v>0</v>
      </c>
      <c r="H15" s="44">
        <f t="shared" ref="H15:H20" si="2">SUM(D15:G15)</f>
        <v>90</v>
      </c>
      <c r="I15" s="9"/>
      <c r="J15" s="6">
        <f t="shared" si="1"/>
        <v>0</v>
      </c>
    </row>
    <row r="16" spans="1:10" ht="25.5" x14ac:dyDescent="0.2">
      <c r="A16" s="40" t="s">
        <v>6</v>
      </c>
      <c r="B16" s="45" t="s">
        <v>44</v>
      </c>
      <c r="C16" s="65" t="s">
        <v>19</v>
      </c>
      <c r="D16" s="46">
        <v>1</v>
      </c>
      <c r="E16" s="46">
        <v>5</v>
      </c>
      <c r="F16" s="46">
        <v>0</v>
      </c>
      <c r="G16" s="43">
        <v>0</v>
      </c>
      <c r="H16" s="33">
        <f t="shared" si="2"/>
        <v>6</v>
      </c>
      <c r="I16" s="10"/>
      <c r="J16" s="6">
        <f t="shared" si="1"/>
        <v>0</v>
      </c>
    </row>
    <row r="17" spans="1:10" x14ac:dyDescent="0.2">
      <c r="A17" s="41" t="s">
        <v>7</v>
      </c>
      <c r="B17" s="41" t="s">
        <v>45</v>
      </c>
      <c r="C17" s="58" t="s">
        <v>19</v>
      </c>
      <c r="D17" s="48">
        <v>1</v>
      </c>
      <c r="E17" s="48">
        <v>2</v>
      </c>
      <c r="F17" s="48">
        <v>0</v>
      </c>
      <c r="G17" s="48">
        <v>0</v>
      </c>
      <c r="H17" s="49">
        <f t="shared" si="2"/>
        <v>3</v>
      </c>
      <c r="I17" s="11"/>
      <c r="J17" s="6">
        <f t="shared" si="1"/>
        <v>0</v>
      </c>
    </row>
    <row r="18" spans="1:10" x14ac:dyDescent="0.2">
      <c r="A18" s="67" t="s">
        <v>20</v>
      </c>
      <c r="B18" s="51" t="s">
        <v>21</v>
      </c>
      <c r="C18" s="66"/>
      <c r="D18" s="39"/>
      <c r="E18" s="39"/>
      <c r="F18" s="39"/>
      <c r="G18" s="39"/>
      <c r="H18" s="39"/>
      <c r="I18" s="8"/>
      <c r="J18" s="8"/>
    </row>
    <row r="19" spans="1:10" x14ac:dyDescent="0.2">
      <c r="A19" s="52" t="s">
        <v>4</v>
      </c>
      <c r="B19" s="52" t="s">
        <v>32</v>
      </c>
      <c r="C19" s="53" t="s">
        <v>19</v>
      </c>
      <c r="D19" s="54">
        <v>1</v>
      </c>
      <c r="E19" s="54">
        <v>0</v>
      </c>
      <c r="F19" s="54">
        <v>0</v>
      </c>
      <c r="G19" s="54">
        <v>0</v>
      </c>
      <c r="H19" s="44">
        <f t="shared" si="2"/>
        <v>1</v>
      </c>
      <c r="I19" s="12"/>
      <c r="J19" s="6">
        <f t="shared" si="1"/>
        <v>0</v>
      </c>
    </row>
    <row r="20" spans="1:10" x14ac:dyDescent="0.2">
      <c r="A20" s="52" t="s">
        <v>6</v>
      </c>
      <c r="B20" s="52" t="s">
        <v>33</v>
      </c>
      <c r="C20" s="55" t="s">
        <v>34</v>
      </c>
      <c r="D20" s="56">
        <v>1</v>
      </c>
      <c r="E20" s="56">
        <v>1</v>
      </c>
      <c r="F20" s="56">
        <v>0</v>
      </c>
      <c r="G20" s="56">
        <v>0</v>
      </c>
      <c r="H20" s="33">
        <f t="shared" si="2"/>
        <v>2</v>
      </c>
      <c r="I20" s="13"/>
      <c r="J20" s="6">
        <f t="shared" si="1"/>
        <v>0</v>
      </c>
    </row>
    <row r="21" spans="1:10" ht="38.25" x14ac:dyDescent="0.2">
      <c r="A21" s="57" t="s">
        <v>7</v>
      </c>
      <c r="B21" s="57" t="s">
        <v>35</v>
      </c>
      <c r="C21" s="58" t="s">
        <v>19</v>
      </c>
      <c r="D21" s="59">
        <v>1</v>
      </c>
      <c r="E21" s="59">
        <v>2</v>
      </c>
      <c r="F21" s="59">
        <v>0</v>
      </c>
      <c r="G21" s="56">
        <v>0</v>
      </c>
      <c r="H21" s="49">
        <f>SUM(D21:G21)</f>
        <v>3</v>
      </c>
      <c r="I21" s="14"/>
      <c r="J21" s="6">
        <f t="shared" si="1"/>
        <v>0</v>
      </c>
    </row>
    <row r="22" spans="1:10" ht="38.25" x14ac:dyDescent="0.2">
      <c r="A22" s="52" t="s">
        <v>27</v>
      </c>
      <c r="B22" s="52" t="s">
        <v>36</v>
      </c>
      <c r="C22" s="65" t="s">
        <v>19</v>
      </c>
      <c r="D22" s="56">
        <v>0</v>
      </c>
      <c r="E22" s="56">
        <v>12</v>
      </c>
      <c r="F22" s="56">
        <v>0</v>
      </c>
      <c r="G22" s="56">
        <v>0</v>
      </c>
      <c r="H22" s="33">
        <f t="shared" ref="H22" si="3">SUM(D22:G22)</f>
        <v>12</v>
      </c>
      <c r="I22" s="6"/>
      <c r="J22" s="6">
        <f t="shared" si="1"/>
        <v>0</v>
      </c>
    </row>
    <row r="23" spans="1:10" x14ac:dyDescent="0.2">
      <c r="A23" s="15" t="s">
        <v>51</v>
      </c>
      <c r="B23" s="15"/>
      <c r="C23" s="15"/>
      <c r="D23" s="15"/>
      <c r="E23" s="15"/>
      <c r="F23" s="15"/>
      <c r="G23" s="15"/>
      <c r="H23" s="15"/>
      <c r="I23" s="15"/>
      <c r="J23" s="16">
        <f>SUM(J4:J22)</f>
        <v>0</v>
      </c>
    </row>
    <row r="24" spans="1:10" x14ac:dyDescent="0.2">
      <c r="A24" s="17"/>
      <c r="B24" s="18" t="s">
        <v>54</v>
      </c>
      <c r="C24" s="19"/>
      <c r="D24" s="19"/>
      <c r="E24" s="19"/>
      <c r="F24" s="19"/>
      <c r="G24" s="19"/>
      <c r="H24" s="19"/>
      <c r="I24" s="20"/>
      <c r="J24" s="17">
        <f>J23*18%</f>
        <v>0</v>
      </c>
    </row>
    <row r="25" spans="1:10" x14ac:dyDescent="0.2">
      <c r="A25" s="18" t="s">
        <v>48</v>
      </c>
      <c r="B25" s="19"/>
      <c r="C25" s="19"/>
      <c r="D25" s="19"/>
      <c r="E25" s="19"/>
      <c r="F25" s="19"/>
      <c r="G25" s="19"/>
      <c r="H25" s="19"/>
      <c r="I25" s="20"/>
      <c r="J25" s="16">
        <f>J23+J24</f>
        <v>0</v>
      </c>
    </row>
  </sheetData>
  <sheetProtection algorithmName="SHA-512" hashValue="vpUJ0vwOTVfDCV6rU3pITZrX76si2cz1t3Glf2Lu0mnxaxZ/DGmEgRsCyujkWbI4SGXLU7lGLDuBElLUlQG4nA==" saltValue="Jf1ucTtQQrtLW0DppNkQtw==" spinCount="100000" sheet="1" objects="1" scenarios="1"/>
  <mergeCells count="3">
    <mergeCell ref="A23:I23"/>
    <mergeCell ref="B24:I24"/>
    <mergeCell ref="A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Jhalawar</vt:lpstr>
      <vt:lpstr>Bhilwara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Jagdish Panda</dc:creator>
  <cp:keywords/>
  <dc:description/>
  <cp:lastModifiedBy>Dinesh Kumar</cp:lastModifiedBy>
  <cp:revision/>
  <dcterms:created xsi:type="dcterms:W3CDTF">2015-06-05T18:17:20Z</dcterms:created>
  <dcterms:modified xsi:type="dcterms:W3CDTF">2025-02-14T11:58:55Z</dcterms:modified>
  <cp:category/>
  <cp:contentStatus/>
</cp:coreProperties>
</file>